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\\Ntcassnew\servei d'estudis\08-Informes\Evolució índexs i referències\"/>
    </mc:Choice>
  </mc:AlternateContent>
  <xr:revisionPtr revIDLastSave="0" documentId="13_ncr:1_{B75603C2-E1C3-465F-9CC6-09A9BCB1EF4B}" xr6:coauthVersionLast="47" xr6:coauthVersionMax="47" xr10:uidLastSave="{00000000-0000-0000-0000-000000000000}"/>
  <bookViews>
    <workbookView xWindow="-104" yWindow="-104" windowWidth="22326" windowHeight="12050" xr2:uid="{00000000-000D-0000-FFFF-FFFF00000000}"/>
  </bookViews>
  <sheets>
    <sheet name="RES" sheetId="5" r:id="rId1"/>
  </sheets>
  <calcPr calcId="191029"/>
</workbook>
</file>

<file path=xl/calcChain.xml><?xml version="1.0" encoding="utf-8"?>
<calcChain xmlns="http://schemas.openxmlformats.org/spreadsheetml/2006/main">
  <c r="D59" i="5" l="1"/>
  <c r="F59" i="5"/>
  <c r="H59" i="5"/>
  <c r="H58" i="5"/>
  <c r="F58" i="5"/>
  <c r="D56" i="5"/>
  <c r="D57" i="5"/>
  <c r="D58" i="5"/>
  <c r="H57" i="5"/>
  <c r="F57" i="5"/>
  <c r="H56" i="5"/>
  <c r="F56" i="5"/>
  <c r="H55" i="5" l="1"/>
  <c r="F55" i="5"/>
  <c r="D55" i="5"/>
  <c r="H54" i="5" l="1"/>
  <c r="F54" i="5"/>
  <c r="D54" i="5"/>
  <c r="H53" i="5"/>
  <c r="F53" i="5"/>
  <c r="D53" i="5"/>
  <c r="H52" i="5"/>
  <c r="H51" i="5"/>
  <c r="H50" i="5"/>
  <c r="F52" i="5"/>
  <c r="F51" i="5"/>
  <c r="F50" i="5"/>
  <c r="D52" i="5"/>
  <c r="D51" i="5"/>
  <c r="D50" i="5"/>
  <c r="H49" i="5"/>
  <c r="F49" i="5"/>
  <c r="D49" i="5"/>
  <c r="H48" i="5"/>
  <c r="F48" i="5"/>
  <c r="D48" i="5"/>
  <c r="D36" i="5"/>
  <c r="D3" i="5"/>
  <c r="F3" i="5"/>
  <c r="D4" i="5"/>
  <c r="F4" i="5"/>
  <c r="D5" i="5"/>
  <c r="F5" i="5"/>
  <c r="D6" i="5"/>
  <c r="F6" i="5"/>
  <c r="H6" i="5"/>
  <c r="D7" i="5"/>
  <c r="F7" i="5"/>
  <c r="H7" i="5"/>
  <c r="D8" i="5"/>
  <c r="F8" i="5"/>
  <c r="H8" i="5"/>
  <c r="D9" i="5"/>
  <c r="F9" i="5"/>
  <c r="H9" i="5"/>
  <c r="D10" i="5"/>
  <c r="F10" i="5"/>
  <c r="H10" i="5"/>
  <c r="D11" i="5"/>
  <c r="F11" i="5"/>
  <c r="H11" i="5"/>
  <c r="D12" i="5"/>
  <c r="F12" i="5"/>
  <c r="H12" i="5"/>
  <c r="D13" i="5"/>
  <c r="F13" i="5"/>
  <c r="H13" i="5"/>
  <c r="D14" i="5"/>
  <c r="F14" i="5"/>
  <c r="H14" i="5"/>
  <c r="D15" i="5"/>
  <c r="F15" i="5"/>
  <c r="H15" i="5"/>
  <c r="D16" i="5"/>
  <c r="F16" i="5"/>
  <c r="H16" i="5"/>
  <c r="D17" i="5"/>
  <c r="F17" i="5"/>
  <c r="H17" i="5"/>
  <c r="D18" i="5"/>
  <c r="F18" i="5"/>
  <c r="H18" i="5"/>
  <c r="D19" i="5"/>
  <c r="F19" i="5"/>
  <c r="H19" i="5"/>
  <c r="D20" i="5"/>
  <c r="F20" i="5"/>
  <c r="H20" i="5"/>
  <c r="D21" i="5"/>
  <c r="F21" i="5"/>
  <c r="H21" i="5"/>
  <c r="D22" i="5"/>
  <c r="F22" i="5"/>
  <c r="H22" i="5"/>
  <c r="D23" i="5"/>
  <c r="F23" i="5"/>
  <c r="H23" i="5"/>
  <c r="D24" i="5"/>
  <c r="F24" i="5"/>
  <c r="H24" i="5"/>
  <c r="D25" i="5"/>
  <c r="F25" i="5"/>
  <c r="H25" i="5"/>
  <c r="D26" i="5"/>
  <c r="F26" i="5"/>
  <c r="H26" i="5"/>
  <c r="D27" i="5"/>
  <c r="F27" i="5"/>
  <c r="H27" i="5"/>
  <c r="D28" i="5"/>
  <c r="F28" i="5"/>
  <c r="H28" i="5"/>
  <c r="D29" i="5"/>
  <c r="F29" i="5"/>
  <c r="H29" i="5"/>
  <c r="D30" i="5"/>
  <c r="F30" i="5"/>
  <c r="H30" i="5"/>
  <c r="D31" i="5"/>
  <c r="F31" i="5"/>
  <c r="H31" i="5"/>
  <c r="D32" i="5"/>
  <c r="F32" i="5"/>
  <c r="H32" i="5"/>
  <c r="D33" i="5"/>
  <c r="F33" i="5"/>
  <c r="H33" i="5"/>
  <c r="D34" i="5"/>
  <c r="F34" i="5"/>
  <c r="H34" i="5"/>
  <c r="D35" i="5"/>
  <c r="F35" i="5"/>
  <c r="H35" i="5"/>
  <c r="F36" i="5"/>
  <c r="H36" i="5"/>
  <c r="D37" i="5"/>
  <c r="F37" i="5"/>
  <c r="H37" i="5"/>
  <c r="D38" i="5"/>
  <c r="F38" i="5"/>
  <c r="H38" i="5"/>
  <c r="D39" i="5"/>
  <c r="F39" i="5"/>
  <c r="H39" i="5"/>
  <c r="D40" i="5"/>
  <c r="F40" i="5"/>
  <c r="H40" i="5"/>
  <c r="D41" i="5"/>
  <c r="F41" i="5"/>
  <c r="H41" i="5"/>
  <c r="D42" i="5"/>
  <c r="F42" i="5"/>
  <c r="H42" i="5"/>
  <c r="D43" i="5"/>
  <c r="F43" i="5"/>
  <c r="H43" i="5"/>
  <c r="D44" i="5"/>
  <c r="F44" i="5"/>
  <c r="H44" i="5"/>
  <c r="D45" i="5"/>
  <c r="F45" i="5"/>
  <c r="H45" i="5"/>
  <c r="D46" i="5"/>
  <c r="F46" i="5"/>
  <c r="H46" i="5"/>
  <c r="D47" i="5"/>
  <c r="F47" i="5"/>
  <c r="H47" i="5"/>
</calcChain>
</file>

<file path=xl/sharedStrings.xml><?xml version="1.0" encoding="utf-8"?>
<sst xmlns="http://schemas.openxmlformats.org/spreadsheetml/2006/main" count="72" uniqueCount="14">
  <si>
    <t>ANY</t>
  </si>
  <si>
    <t>SALARI MIG CASS</t>
  </si>
  <si>
    <t>% AUGMENT</t>
  </si>
  <si>
    <t>UNITAT</t>
  </si>
  <si>
    <t>PESSETA</t>
  </si>
  <si>
    <t>EURO</t>
  </si>
  <si>
    <r>
      <t xml:space="preserve">2000 </t>
    </r>
    <r>
      <rPr>
        <sz val="8"/>
        <rFont val="Arial"/>
        <family val="2"/>
      </rPr>
      <t>(gener –maig)</t>
    </r>
  </si>
  <si>
    <r>
      <t xml:space="preserve">2000 </t>
    </r>
    <r>
      <rPr>
        <sz val="8"/>
        <rFont val="Arial"/>
        <family val="2"/>
      </rPr>
      <t>(juny-desembre)</t>
    </r>
  </si>
  <si>
    <r>
      <t xml:space="preserve">2009 </t>
    </r>
    <r>
      <rPr>
        <sz val="8"/>
        <rFont val="Arial"/>
        <family val="2"/>
      </rPr>
      <t>(gener-octubre)</t>
    </r>
  </si>
  <si>
    <r>
      <t xml:space="preserve">2009 </t>
    </r>
    <r>
      <rPr>
        <sz val="8"/>
        <rFont val="Arial"/>
        <family val="2"/>
      </rPr>
      <t>(novembre-desembre)</t>
    </r>
  </si>
  <si>
    <t>PREU 
COMPRA</t>
  </si>
  <si>
    <t>PREU 
VENDA</t>
  </si>
  <si>
    <r>
      <t>2015</t>
    </r>
    <r>
      <rPr>
        <sz val="8"/>
        <rFont val="Arial"/>
        <family val="2"/>
      </rPr>
      <t xml:space="preserve"> (gener-febrer)</t>
    </r>
  </si>
  <si>
    <r>
      <t>2015</t>
    </r>
    <r>
      <rPr>
        <sz val="8"/>
        <rFont val="Arial"/>
        <family val="2"/>
      </rPr>
      <t xml:space="preserve"> (març-desembre)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</si>
</sst>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_ ;[Red]\-#,##0.000\ "/>
    <numFmt numFmtId="165" formatCode="0.0%"/>
    <numFmt numFmtId="166" formatCode="#,##0.00000_ ;[Red]\-#,##0.00000\ 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theme="0" tint="-0.14996795556505021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theme="0" tint="-0.14996795556505021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theme="0" tint="-0.14996795556505021"/>
      </bottom>
      <diagonal/>
    </border>
    <border>
      <left/>
      <right style="thin">
        <color indexed="23"/>
      </right>
      <top style="medium">
        <color indexed="23"/>
      </top>
      <bottom style="thin">
        <color theme="0" tint="-0.14996795556505021"/>
      </bottom>
      <diagonal/>
    </border>
    <border>
      <left style="medium">
        <color indexed="23"/>
      </left>
      <right style="medium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23"/>
      </left>
      <right style="thin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medium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10" fontId="1" fillId="0" borderId="0" xfId="1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165" fontId="3" fillId="0" borderId="11" xfId="1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4" fontId="3" fillId="0" borderId="12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6" fontId="3" fillId="0" borderId="10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166" fontId="3" fillId="0" borderId="15" xfId="0" applyNumberFormat="1" applyFont="1" applyBorder="1" applyAlignment="1">
      <alignment horizontal="right" vertical="center" wrapText="1"/>
    </xf>
    <xf numFmtId="165" fontId="3" fillId="0" borderId="16" xfId="1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zoomScale="85" zoomScaleNormal="100" workbookViewId="0">
      <pane xSplit="1" ySplit="1" topLeftCell="B43" activePane="bottomRight" state="frozen"/>
      <selection pane="topRight" activeCell="B1" sqref="B1"/>
      <selection pane="bottomLeft" activeCell="A2" sqref="A2"/>
      <selection pane="bottomRight" activeCell="G59" sqref="G59"/>
    </sheetView>
  </sheetViews>
  <sheetFormatPr baseColWidth="10" defaultColWidth="9.109375" defaultRowHeight="12.7" x14ac:dyDescent="0.25"/>
  <cols>
    <col min="1" max="1" width="22.6640625" style="1" bestFit="1" customWidth="1"/>
    <col min="2" max="2" width="9.6640625" style="1" bestFit="1" customWidth="1"/>
    <col min="3" max="3" width="16.6640625" style="1" customWidth="1"/>
    <col min="4" max="4" width="12.6640625" style="1" customWidth="1"/>
    <col min="5" max="5" width="16.6640625" style="1" customWidth="1"/>
    <col min="6" max="6" width="12.6640625" style="1" customWidth="1"/>
    <col min="7" max="7" width="16.6640625" style="1" customWidth="1"/>
    <col min="8" max="8" width="12.6640625" style="1" customWidth="1"/>
    <col min="9" max="16384" width="9.109375" style="1"/>
  </cols>
  <sheetData>
    <row r="1" spans="1:8" ht="32.25" customHeight="1" thickBot="1" x14ac:dyDescent="0.3">
      <c r="A1" s="3" t="s">
        <v>0</v>
      </c>
      <c r="B1" s="3" t="s">
        <v>3</v>
      </c>
      <c r="C1" s="4" t="s">
        <v>10</v>
      </c>
      <c r="D1" s="5" t="s">
        <v>2</v>
      </c>
      <c r="E1" s="4" t="s">
        <v>11</v>
      </c>
      <c r="F1" s="5" t="s">
        <v>2</v>
      </c>
      <c r="G1" s="6" t="s">
        <v>1</v>
      </c>
      <c r="H1" s="5" t="s">
        <v>2</v>
      </c>
    </row>
    <row r="2" spans="1:8" ht="15.55" x14ac:dyDescent="0.25">
      <c r="A2" s="7">
        <v>1969</v>
      </c>
      <c r="B2" s="8" t="s">
        <v>4</v>
      </c>
      <c r="C2" s="9">
        <v>64</v>
      </c>
      <c r="D2" s="10"/>
      <c r="E2" s="9">
        <v>10</v>
      </c>
      <c r="F2" s="10"/>
      <c r="G2" s="11"/>
      <c r="H2" s="12"/>
    </row>
    <row r="3" spans="1:8" ht="15.55" x14ac:dyDescent="0.25">
      <c r="A3" s="13">
        <v>1970</v>
      </c>
      <c r="B3" s="14" t="s">
        <v>4</v>
      </c>
      <c r="C3" s="15">
        <v>64</v>
      </c>
      <c r="D3" s="16">
        <f t="shared" ref="D3:D35" si="0">+C3/C2-1</f>
        <v>0</v>
      </c>
      <c r="E3" s="15">
        <v>10</v>
      </c>
      <c r="F3" s="16">
        <f t="shared" ref="F3:F35" si="1">+E3/E2-1</f>
        <v>0</v>
      </c>
      <c r="G3" s="17"/>
      <c r="H3" s="18"/>
    </row>
    <row r="4" spans="1:8" ht="15.55" x14ac:dyDescent="0.25">
      <c r="A4" s="13">
        <v>1971</v>
      </c>
      <c r="B4" s="14" t="s">
        <v>4</v>
      </c>
      <c r="C4" s="15">
        <v>64</v>
      </c>
      <c r="D4" s="16">
        <f t="shared" si="0"/>
        <v>0</v>
      </c>
      <c r="E4" s="15">
        <v>10</v>
      </c>
      <c r="F4" s="16">
        <f t="shared" si="1"/>
        <v>0</v>
      </c>
      <c r="G4" s="17"/>
      <c r="H4" s="19"/>
    </row>
    <row r="5" spans="1:8" ht="15.55" x14ac:dyDescent="0.25">
      <c r="A5" s="13">
        <v>1972</v>
      </c>
      <c r="B5" s="14" t="s">
        <v>4</v>
      </c>
      <c r="C5" s="15">
        <v>64</v>
      </c>
      <c r="D5" s="16">
        <f t="shared" si="0"/>
        <v>0</v>
      </c>
      <c r="E5" s="15">
        <v>10</v>
      </c>
      <c r="F5" s="16">
        <f t="shared" si="1"/>
        <v>0</v>
      </c>
      <c r="G5" s="20">
        <v>7000</v>
      </c>
      <c r="H5" s="19"/>
    </row>
    <row r="6" spans="1:8" ht="15.55" x14ac:dyDescent="0.25">
      <c r="A6" s="13">
        <v>1973</v>
      </c>
      <c r="B6" s="14" t="s">
        <v>4</v>
      </c>
      <c r="C6" s="15">
        <v>77</v>
      </c>
      <c r="D6" s="16">
        <f t="shared" si="0"/>
        <v>0.203125</v>
      </c>
      <c r="E6" s="15">
        <v>12</v>
      </c>
      <c r="F6" s="16">
        <f t="shared" si="1"/>
        <v>0.19999999999999996</v>
      </c>
      <c r="G6" s="20">
        <v>8400</v>
      </c>
      <c r="H6" s="16">
        <f t="shared" ref="H6:H35" si="2">+G6/G5-1</f>
        <v>0.19999999999999996</v>
      </c>
    </row>
    <row r="7" spans="1:8" ht="15.55" x14ac:dyDescent="0.25">
      <c r="A7" s="13">
        <v>1974</v>
      </c>
      <c r="B7" s="14" t="s">
        <v>4</v>
      </c>
      <c r="C7" s="15">
        <v>96</v>
      </c>
      <c r="D7" s="16">
        <f t="shared" si="0"/>
        <v>0.24675324675324672</v>
      </c>
      <c r="E7" s="15">
        <v>15</v>
      </c>
      <c r="F7" s="16">
        <f t="shared" si="1"/>
        <v>0.25</v>
      </c>
      <c r="G7" s="20">
        <v>10500</v>
      </c>
      <c r="H7" s="16">
        <f t="shared" si="2"/>
        <v>0.25</v>
      </c>
    </row>
    <row r="8" spans="1:8" ht="15.55" x14ac:dyDescent="0.25">
      <c r="A8" s="13">
        <v>1975</v>
      </c>
      <c r="B8" s="14" t="s">
        <v>4</v>
      </c>
      <c r="C8" s="15">
        <v>115</v>
      </c>
      <c r="D8" s="16">
        <f t="shared" si="0"/>
        <v>0.19791666666666674</v>
      </c>
      <c r="E8" s="15">
        <v>18</v>
      </c>
      <c r="F8" s="16">
        <f t="shared" si="1"/>
        <v>0.19999999999999996</v>
      </c>
      <c r="G8" s="20">
        <v>12600</v>
      </c>
      <c r="H8" s="16">
        <f t="shared" si="2"/>
        <v>0.19999999999999996</v>
      </c>
    </row>
    <row r="9" spans="1:8" ht="15.55" x14ac:dyDescent="0.25">
      <c r="A9" s="13">
        <v>1976</v>
      </c>
      <c r="B9" s="14" t="s">
        <v>4</v>
      </c>
      <c r="C9" s="15">
        <v>128</v>
      </c>
      <c r="D9" s="16">
        <f t="shared" si="0"/>
        <v>0.11304347826086958</v>
      </c>
      <c r="E9" s="15">
        <v>20</v>
      </c>
      <c r="F9" s="16">
        <f t="shared" si="1"/>
        <v>0.11111111111111116</v>
      </c>
      <c r="G9" s="20">
        <v>14000</v>
      </c>
      <c r="H9" s="16">
        <f t="shared" si="2"/>
        <v>0.11111111111111116</v>
      </c>
    </row>
    <row r="10" spans="1:8" ht="15.55" x14ac:dyDescent="0.25">
      <c r="A10" s="13">
        <v>1977</v>
      </c>
      <c r="B10" s="14" t="s">
        <v>4</v>
      </c>
      <c r="C10" s="15">
        <v>147.19999999999999</v>
      </c>
      <c r="D10" s="16">
        <f t="shared" si="0"/>
        <v>0.14999999999999991</v>
      </c>
      <c r="E10" s="15">
        <v>23</v>
      </c>
      <c r="F10" s="16">
        <f t="shared" si="1"/>
        <v>0.14999999999999991</v>
      </c>
      <c r="G10" s="20">
        <v>16100</v>
      </c>
      <c r="H10" s="16">
        <f t="shared" si="2"/>
        <v>0.14999999999999991</v>
      </c>
    </row>
    <row r="11" spans="1:8" ht="15.55" x14ac:dyDescent="0.25">
      <c r="A11" s="13">
        <v>1978</v>
      </c>
      <c r="B11" s="14" t="s">
        <v>4</v>
      </c>
      <c r="C11" s="15">
        <v>192</v>
      </c>
      <c r="D11" s="16">
        <f t="shared" si="0"/>
        <v>0.30434782608695654</v>
      </c>
      <c r="E11" s="15">
        <v>30</v>
      </c>
      <c r="F11" s="16">
        <f t="shared" si="1"/>
        <v>0.30434782608695654</v>
      </c>
      <c r="G11" s="20">
        <v>21000</v>
      </c>
      <c r="H11" s="16">
        <f t="shared" si="2"/>
        <v>0.30434782608695654</v>
      </c>
    </row>
    <row r="12" spans="1:8" ht="15.55" x14ac:dyDescent="0.25">
      <c r="A12" s="13">
        <v>1979</v>
      </c>
      <c r="B12" s="14" t="s">
        <v>4</v>
      </c>
      <c r="C12" s="15">
        <v>240</v>
      </c>
      <c r="D12" s="16">
        <f t="shared" si="0"/>
        <v>0.25</v>
      </c>
      <c r="E12" s="15">
        <v>37.5</v>
      </c>
      <c r="F12" s="16">
        <f t="shared" si="1"/>
        <v>0.25</v>
      </c>
      <c r="G12" s="20">
        <v>26250</v>
      </c>
      <c r="H12" s="16">
        <f t="shared" si="2"/>
        <v>0.25</v>
      </c>
    </row>
    <row r="13" spans="1:8" ht="15.55" x14ac:dyDescent="0.25">
      <c r="A13" s="13">
        <v>1980</v>
      </c>
      <c r="B13" s="14" t="s">
        <v>4</v>
      </c>
      <c r="C13" s="15">
        <v>307.2</v>
      </c>
      <c r="D13" s="16">
        <f t="shared" si="0"/>
        <v>0.28000000000000003</v>
      </c>
      <c r="E13" s="15">
        <v>48</v>
      </c>
      <c r="F13" s="16">
        <f t="shared" si="1"/>
        <v>0.28000000000000003</v>
      </c>
      <c r="G13" s="20">
        <v>33600</v>
      </c>
      <c r="H13" s="16">
        <f t="shared" si="2"/>
        <v>0.28000000000000003</v>
      </c>
    </row>
    <row r="14" spans="1:8" ht="15.55" x14ac:dyDescent="0.25">
      <c r="A14" s="13">
        <v>1981</v>
      </c>
      <c r="B14" s="14" t="s">
        <v>4</v>
      </c>
      <c r="C14" s="15">
        <v>371.2</v>
      </c>
      <c r="D14" s="16">
        <f t="shared" si="0"/>
        <v>0.20833333333333326</v>
      </c>
      <c r="E14" s="15">
        <v>58</v>
      </c>
      <c r="F14" s="16">
        <f t="shared" si="1"/>
        <v>0.20833333333333326</v>
      </c>
      <c r="G14" s="20">
        <v>40600</v>
      </c>
      <c r="H14" s="16">
        <f t="shared" si="2"/>
        <v>0.20833333333333326</v>
      </c>
    </row>
    <row r="15" spans="1:8" ht="15.55" x14ac:dyDescent="0.25">
      <c r="A15" s="13">
        <v>1982</v>
      </c>
      <c r="B15" s="14" t="s">
        <v>4</v>
      </c>
      <c r="C15" s="15">
        <v>432</v>
      </c>
      <c r="D15" s="16">
        <f t="shared" si="0"/>
        <v>0.1637931034482758</v>
      </c>
      <c r="E15" s="15">
        <v>67.5</v>
      </c>
      <c r="F15" s="16">
        <f t="shared" si="1"/>
        <v>0.1637931034482758</v>
      </c>
      <c r="G15" s="20">
        <v>47250</v>
      </c>
      <c r="H15" s="16">
        <f t="shared" si="2"/>
        <v>0.1637931034482758</v>
      </c>
    </row>
    <row r="16" spans="1:8" ht="15.55" x14ac:dyDescent="0.25">
      <c r="A16" s="13">
        <v>1983</v>
      </c>
      <c r="B16" s="14" t="s">
        <v>4</v>
      </c>
      <c r="C16" s="15">
        <v>490</v>
      </c>
      <c r="D16" s="16">
        <f t="shared" si="0"/>
        <v>0.1342592592592593</v>
      </c>
      <c r="E16" s="15">
        <v>76.5</v>
      </c>
      <c r="F16" s="16">
        <f t="shared" si="1"/>
        <v>0.1333333333333333</v>
      </c>
      <c r="G16" s="20">
        <v>53640</v>
      </c>
      <c r="H16" s="16">
        <f t="shared" si="2"/>
        <v>0.13523809523809516</v>
      </c>
    </row>
    <row r="17" spans="1:8" ht="15.55" x14ac:dyDescent="0.25">
      <c r="A17" s="13">
        <v>1984</v>
      </c>
      <c r="B17" s="14" t="s">
        <v>4</v>
      </c>
      <c r="C17" s="15">
        <v>540.63</v>
      </c>
      <c r="D17" s="16">
        <f t="shared" si="0"/>
        <v>0.10332653061224484</v>
      </c>
      <c r="E17" s="15">
        <v>84.5</v>
      </c>
      <c r="F17" s="16">
        <f t="shared" si="1"/>
        <v>0.10457516339869288</v>
      </c>
      <c r="G17" s="20">
        <v>59245</v>
      </c>
      <c r="H17" s="16">
        <f t="shared" si="2"/>
        <v>0.10449291573452646</v>
      </c>
    </row>
    <row r="18" spans="1:8" ht="15.55" x14ac:dyDescent="0.25">
      <c r="A18" s="13">
        <v>1985</v>
      </c>
      <c r="B18" s="14" t="s">
        <v>4</v>
      </c>
      <c r="C18" s="15">
        <v>595.20000000000005</v>
      </c>
      <c r="D18" s="16">
        <f t="shared" si="0"/>
        <v>0.10093779479496146</v>
      </c>
      <c r="E18" s="15">
        <v>93</v>
      </c>
      <c r="F18" s="16">
        <f t="shared" si="1"/>
        <v>0.10059171597633143</v>
      </c>
      <c r="G18" s="20">
        <v>65204</v>
      </c>
      <c r="H18" s="16">
        <f t="shared" si="2"/>
        <v>0.10058232762258412</v>
      </c>
    </row>
    <row r="19" spans="1:8" ht="15.55" x14ac:dyDescent="0.25">
      <c r="A19" s="13">
        <v>1986</v>
      </c>
      <c r="B19" s="14" t="s">
        <v>4</v>
      </c>
      <c r="C19" s="15">
        <v>640</v>
      </c>
      <c r="D19" s="16">
        <f t="shared" si="0"/>
        <v>7.5268817204301008E-2</v>
      </c>
      <c r="E19" s="15">
        <v>100</v>
      </c>
      <c r="F19" s="16">
        <f t="shared" si="1"/>
        <v>7.5268817204301008E-2</v>
      </c>
      <c r="G19" s="20">
        <v>70000</v>
      </c>
      <c r="H19" s="16">
        <f t="shared" si="2"/>
        <v>7.3553769707379812E-2</v>
      </c>
    </row>
    <row r="20" spans="1:8" ht="15.55" x14ac:dyDescent="0.25">
      <c r="A20" s="13">
        <v>1987</v>
      </c>
      <c r="B20" s="14" t="s">
        <v>4</v>
      </c>
      <c r="C20" s="15">
        <v>684.8</v>
      </c>
      <c r="D20" s="16">
        <f t="shared" si="0"/>
        <v>6.999999999999984E-2</v>
      </c>
      <c r="E20" s="15">
        <v>107</v>
      </c>
      <c r="F20" s="16">
        <f t="shared" si="1"/>
        <v>7.0000000000000062E-2</v>
      </c>
      <c r="G20" s="20">
        <v>74900</v>
      </c>
      <c r="H20" s="16">
        <f t="shared" si="2"/>
        <v>7.0000000000000062E-2</v>
      </c>
    </row>
    <row r="21" spans="1:8" ht="15.55" x14ac:dyDescent="0.25">
      <c r="A21" s="13">
        <v>1988</v>
      </c>
      <c r="B21" s="14" t="s">
        <v>4</v>
      </c>
      <c r="C21" s="15">
        <v>736</v>
      </c>
      <c r="D21" s="16">
        <f t="shared" si="0"/>
        <v>7.4766355140186924E-2</v>
      </c>
      <c r="E21" s="15">
        <v>115</v>
      </c>
      <c r="F21" s="16">
        <f t="shared" si="1"/>
        <v>7.4766355140186924E-2</v>
      </c>
      <c r="G21" s="20">
        <v>80500</v>
      </c>
      <c r="H21" s="16">
        <f t="shared" si="2"/>
        <v>7.4766355140186924E-2</v>
      </c>
    </row>
    <row r="22" spans="1:8" ht="15.55" x14ac:dyDescent="0.25">
      <c r="A22" s="13">
        <v>1989</v>
      </c>
      <c r="B22" s="14" t="s">
        <v>4</v>
      </c>
      <c r="C22" s="15">
        <v>800</v>
      </c>
      <c r="D22" s="16">
        <f t="shared" si="0"/>
        <v>8.6956521739130377E-2</v>
      </c>
      <c r="E22" s="15">
        <v>125</v>
      </c>
      <c r="F22" s="16">
        <f t="shared" si="1"/>
        <v>8.6956521739130377E-2</v>
      </c>
      <c r="G22" s="20">
        <v>87500</v>
      </c>
      <c r="H22" s="16">
        <f t="shared" si="2"/>
        <v>8.6956521739130377E-2</v>
      </c>
    </row>
    <row r="23" spans="1:8" ht="15.55" x14ac:dyDescent="0.25">
      <c r="A23" s="13">
        <v>1990</v>
      </c>
      <c r="B23" s="14" t="s">
        <v>4</v>
      </c>
      <c r="C23" s="15">
        <v>870.4</v>
      </c>
      <c r="D23" s="16">
        <f t="shared" si="0"/>
        <v>8.8000000000000078E-2</v>
      </c>
      <c r="E23" s="15">
        <v>136</v>
      </c>
      <c r="F23" s="16">
        <f t="shared" si="1"/>
        <v>8.8000000000000078E-2</v>
      </c>
      <c r="G23" s="20">
        <v>95200</v>
      </c>
      <c r="H23" s="16">
        <f t="shared" si="2"/>
        <v>8.8000000000000078E-2</v>
      </c>
    </row>
    <row r="24" spans="1:8" ht="15.55" x14ac:dyDescent="0.25">
      <c r="A24" s="13">
        <v>1991</v>
      </c>
      <c r="B24" s="14" t="s">
        <v>4</v>
      </c>
      <c r="C24" s="15">
        <v>1024</v>
      </c>
      <c r="D24" s="16">
        <f t="shared" si="0"/>
        <v>0.17647058823529416</v>
      </c>
      <c r="E24" s="15">
        <v>160</v>
      </c>
      <c r="F24" s="16">
        <f t="shared" si="1"/>
        <v>0.17647058823529416</v>
      </c>
      <c r="G24" s="20">
        <v>112000</v>
      </c>
      <c r="H24" s="16">
        <f t="shared" si="2"/>
        <v>0.17647058823529416</v>
      </c>
    </row>
    <row r="25" spans="1:8" ht="15.55" x14ac:dyDescent="0.25">
      <c r="A25" s="13">
        <v>1992</v>
      </c>
      <c r="B25" s="14" t="s">
        <v>4</v>
      </c>
      <c r="C25" s="15">
        <v>1152</v>
      </c>
      <c r="D25" s="16">
        <f t="shared" si="0"/>
        <v>0.125</v>
      </c>
      <c r="E25" s="15">
        <v>180</v>
      </c>
      <c r="F25" s="16">
        <f t="shared" si="1"/>
        <v>0.125</v>
      </c>
      <c r="G25" s="20">
        <v>126000</v>
      </c>
      <c r="H25" s="16">
        <f t="shared" si="2"/>
        <v>0.125</v>
      </c>
    </row>
    <row r="26" spans="1:8" ht="15.55" x14ac:dyDescent="0.25">
      <c r="A26" s="13">
        <v>1993</v>
      </c>
      <c r="B26" s="14" t="s">
        <v>4</v>
      </c>
      <c r="C26" s="15">
        <v>1248</v>
      </c>
      <c r="D26" s="16">
        <f t="shared" si="0"/>
        <v>8.3333333333333259E-2</v>
      </c>
      <c r="E26" s="15">
        <v>195</v>
      </c>
      <c r="F26" s="16">
        <f t="shared" si="1"/>
        <v>8.3333333333333259E-2</v>
      </c>
      <c r="G26" s="20">
        <v>136500</v>
      </c>
      <c r="H26" s="16">
        <f t="shared" si="2"/>
        <v>8.3333333333333259E-2</v>
      </c>
    </row>
    <row r="27" spans="1:8" ht="15.55" x14ac:dyDescent="0.25">
      <c r="A27" s="13">
        <v>1994</v>
      </c>
      <c r="B27" s="14" t="s">
        <v>4</v>
      </c>
      <c r="C27" s="15">
        <v>1312</v>
      </c>
      <c r="D27" s="16">
        <f t="shared" si="0"/>
        <v>5.1282051282051322E-2</v>
      </c>
      <c r="E27" s="15">
        <v>205</v>
      </c>
      <c r="F27" s="16">
        <f t="shared" si="1"/>
        <v>5.1282051282051322E-2</v>
      </c>
      <c r="G27" s="20">
        <v>143500</v>
      </c>
      <c r="H27" s="16">
        <f t="shared" si="2"/>
        <v>5.1282051282051322E-2</v>
      </c>
    </row>
    <row r="28" spans="1:8" ht="15.55" x14ac:dyDescent="0.25">
      <c r="A28" s="13">
        <v>1995</v>
      </c>
      <c r="B28" s="14" t="s">
        <v>4</v>
      </c>
      <c r="C28" s="15">
        <v>1376</v>
      </c>
      <c r="D28" s="16">
        <f t="shared" si="0"/>
        <v>4.8780487804878092E-2</v>
      </c>
      <c r="E28" s="15">
        <v>215</v>
      </c>
      <c r="F28" s="16">
        <f t="shared" si="1"/>
        <v>4.8780487804878092E-2</v>
      </c>
      <c r="G28" s="20">
        <v>150500</v>
      </c>
      <c r="H28" s="16">
        <f t="shared" si="2"/>
        <v>4.8780487804878092E-2</v>
      </c>
    </row>
    <row r="29" spans="1:8" ht="15.55" x14ac:dyDescent="0.25">
      <c r="A29" s="13">
        <v>1996</v>
      </c>
      <c r="B29" s="14" t="s">
        <v>4</v>
      </c>
      <c r="C29" s="15">
        <v>1440</v>
      </c>
      <c r="D29" s="16">
        <f t="shared" si="0"/>
        <v>4.6511627906976827E-2</v>
      </c>
      <c r="E29" s="15">
        <v>225</v>
      </c>
      <c r="F29" s="16">
        <f t="shared" si="1"/>
        <v>4.6511627906976827E-2</v>
      </c>
      <c r="G29" s="20">
        <v>157500</v>
      </c>
      <c r="H29" s="16">
        <f t="shared" si="2"/>
        <v>4.6511627906976827E-2</v>
      </c>
    </row>
    <row r="30" spans="1:8" ht="15.55" x14ac:dyDescent="0.25">
      <c r="A30" s="13">
        <v>1997</v>
      </c>
      <c r="B30" s="14" t="s">
        <v>4</v>
      </c>
      <c r="C30" s="15">
        <v>1485</v>
      </c>
      <c r="D30" s="16">
        <f t="shared" si="0"/>
        <v>3.125E-2</v>
      </c>
      <c r="E30" s="15">
        <v>232</v>
      </c>
      <c r="F30" s="16">
        <f t="shared" si="1"/>
        <v>3.1111111111111089E-2</v>
      </c>
      <c r="G30" s="20">
        <v>163000</v>
      </c>
      <c r="H30" s="16">
        <f t="shared" si="2"/>
        <v>3.4920634920635019E-2</v>
      </c>
    </row>
    <row r="31" spans="1:8" ht="15.55" x14ac:dyDescent="0.25">
      <c r="A31" s="13">
        <v>1998</v>
      </c>
      <c r="B31" s="14" t="s">
        <v>4</v>
      </c>
      <c r="C31" s="15">
        <v>1533</v>
      </c>
      <c r="D31" s="16">
        <f t="shared" si="0"/>
        <v>3.2323232323232309E-2</v>
      </c>
      <c r="E31" s="15">
        <v>240</v>
      </c>
      <c r="F31" s="16">
        <f t="shared" si="1"/>
        <v>3.4482758620689724E-2</v>
      </c>
      <c r="G31" s="20">
        <v>168000</v>
      </c>
      <c r="H31" s="16">
        <f t="shared" si="2"/>
        <v>3.0674846625766916E-2</v>
      </c>
    </row>
    <row r="32" spans="1:8" ht="15.55" x14ac:dyDescent="0.25">
      <c r="A32" s="13">
        <v>1999</v>
      </c>
      <c r="B32" s="14" t="s">
        <v>4</v>
      </c>
      <c r="C32" s="15">
        <v>1607</v>
      </c>
      <c r="D32" s="16">
        <f t="shared" si="0"/>
        <v>4.8271363339856599E-2</v>
      </c>
      <c r="E32" s="15">
        <v>251</v>
      </c>
      <c r="F32" s="16">
        <f t="shared" si="1"/>
        <v>4.5833333333333393E-2</v>
      </c>
      <c r="G32" s="20">
        <v>176000</v>
      </c>
      <c r="H32" s="16">
        <f t="shared" si="2"/>
        <v>4.7619047619047672E-2</v>
      </c>
    </row>
    <row r="33" spans="1:9" ht="15" customHeight="1" x14ac:dyDescent="0.25">
      <c r="A33" s="13" t="s">
        <v>6</v>
      </c>
      <c r="B33" s="14" t="s">
        <v>4</v>
      </c>
      <c r="C33" s="15">
        <v>1647</v>
      </c>
      <c r="D33" s="16">
        <f t="shared" si="0"/>
        <v>2.4891101431238294E-2</v>
      </c>
      <c r="E33" s="15">
        <v>257</v>
      </c>
      <c r="F33" s="16">
        <f t="shared" si="1"/>
        <v>2.3904382470119501E-2</v>
      </c>
      <c r="G33" s="20">
        <v>180400</v>
      </c>
      <c r="H33" s="16">
        <f t="shared" si="2"/>
        <v>2.4999999999999911E-2</v>
      </c>
    </row>
    <row r="34" spans="1:9" ht="15" customHeight="1" x14ac:dyDescent="0.25">
      <c r="A34" s="13" t="s">
        <v>7</v>
      </c>
      <c r="B34" s="14" t="s">
        <v>4</v>
      </c>
      <c r="C34" s="15">
        <v>1651</v>
      </c>
      <c r="D34" s="16">
        <f t="shared" si="0"/>
        <v>2.4286581663630624E-3</v>
      </c>
      <c r="E34" s="15">
        <v>258</v>
      </c>
      <c r="F34" s="16">
        <f t="shared" si="1"/>
        <v>3.8910505836575737E-3</v>
      </c>
      <c r="G34" s="20">
        <v>180700</v>
      </c>
      <c r="H34" s="16">
        <f t="shared" si="2"/>
        <v>1.662971175166339E-3</v>
      </c>
      <c r="I34" s="2"/>
    </row>
    <row r="35" spans="1:9" ht="15.55" x14ac:dyDescent="0.25">
      <c r="A35" s="13">
        <v>2001</v>
      </c>
      <c r="B35" s="14" t="s">
        <v>4</v>
      </c>
      <c r="C35" s="15">
        <v>1722</v>
      </c>
      <c r="D35" s="16">
        <f t="shared" si="0"/>
        <v>4.300423985463353E-2</v>
      </c>
      <c r="E35" s="15">
        <v>269</v>
      </c>
      <c r="F35" s="16">
        <f t="shared" si="1"/>
        <v>4.2635658914728758E-2</v>
      </c>
      <c r="G35" s="20">
        <v>188507</v>
      </c>
      <c r="H35" s="16">
        <f t="shared" si="2"/>
        <v>4.3204205866076428E-2</v>
      </c>
    </row>
    <row r="36" spans="1:9" ht="15.55" x14ac:dyDescent="0.25">
      <c r="A36" s="13">
        <v>2002</v>
      </c>
      <c r="B36" s="14" t="s">
        <v>5</v>
      </c>
      <c r="C36" s="21">
        <v>10.63</v>
      </c>
      <c r="D36" s="16">
        <f>+C36/(C35/166.386)-1</f>
        <v>2.7109860627177795E-2</v>
      </c>
      <c r="E36" s="21">
        <v>1.66</v>
      </c>
      <c r="F36" s="16">
        <f>+E36/(E35/166.386)-1</f>
        <v>2.6768624535316032E-2</v>
      </c>
      <c r="G36" s="20">
        <v>1164.33</v>
      </c>
      <c r="H36" s="16">
        <f>+G36/(G35/166.386)-1</f>
        <v>2.7697705549395879E-2</v>
      </c>
    </row>
    <row r="37" spans="1:9" ht="15.55" x14ac:dyDescent="0.25">
      <c r="A37" s="13">
        <v>2003</v>
      </c>
      <c r="B37" s="14" t="s">
        <v>5</v>
      </c>
      <c r="C37" s="21">
        <v>11</v>
      </c>
      <c r="D37" s="16">
        <f t="shared" ref="D37:D53" si="3">+C37/C36-1</f>
        <v>3.4807149576669749E-2</v>
      </c>
      <c r="E37" s="21">
        <v>1.72</v>
      </c>
      <c r="F37" s="16">
        <f t="shared" ref="F37:F51" si="4">+E37/E36-1</f>
        <v>3.6144578313253017E-2</v>
      </c>
      <c r="G37" s="20">
        <v>1203.92</v>
      </c>
      <c r="H37" s="16">
        <f t="shared" ref="H37:H51" si="5">+G37/G36-1</f>
        <v>3.4002387639243237E-2</v>
      </c>
    </row>
    <row r="38" spans="1:9" ht="15.55" x14ac:dyDescent="0.25">
      <c r="A38" s="13">
        <v>2004</v>
      </c>
      <c r="B38" s="14" t="s">
        <v>5</v>
      </c>
      <c r="C38" s="21">
        <v>11.33</v>
      </c>
      <c r="D38" s="16">
        <f t="shared" si="3"/>
        <v>3.0000000000000027E-2</v>
      </c>
      <c r="E38" s="21">
        <v>1.77</v>
      </c>
      <c r="F38" s="16">
        <f t="shared" si="4"/>
        <v>2.9069767441860517E-2</v>
      </c>
      <c r="G38" s="20">
        <v>1238.5899999999999</v>
      </c>
      <c r="H38" s="16">
        <f t="shared" si="5"/>
        <v>2.8797594524553105E-2</v>
      </c>
    </row>
    <row r="39" spans="1:9" ht="15.55" x14ac:dyDescent="0.25">
      <c r="A39" s="13">
        <v>2005</v>
      </c>
      <c r="B39" s="14" t="s">
        <v>5</v>
      </c>
      <c r="C39" s="21">
        <v>11.71</v>
      </c>
      <c r="D39" s="16">
        <f t="shared" si="3"/>
        <v>3.3539276257722905E-2</v>
      </c>
      <c r="E39" s="21">
        <v>1.829</v>
      </c>
      <c r="F39" s="16">
        <f t="shared" si="4"/>
        <v>3.3333333333333215E-2</v>
      </c>
      <c r="G39" s="20">
        <v>1280.08</v>
      </c>
      <c r="H39" s="16">
        <f t="shared" si="5"/>
        <v>3.3497767622861385E-2</v>
      </c>
    </row>
    <row r="40" spans="1:9" ht="15.55" x14ac:dyDescent="0.25">
      <c r="A40" s="13">
        <v>2006</v>
      </c>
      <c r="B40" s="14" t="s">
        <v>5</v>
      </c>
      <c r="C40" s="21">
        <v>12.073</v>
      </c>
      <c r="D40" s="16">
        <f t="shared" si="3"/>
        <v>3.0999146029034863E-2</v>
      </c>
      <c r="E40" s="21">
        <v>1.8859999999999999</v>
      </c>
      <c r="F40" s="16">
        <f t="shared" si="4"/>
        <v>3.1164570803717817E-2</v>
      </c>
      <c r="G40" s="20">
        <v>1319.76</v>
      </c>
      <c r="H40" s="16">
        <f t="shared" si="5"/>
        <v>3.0998062621086175E-2</v>
      </c>
    </row>
    <row r="41" spans="1:9" ht="15.55" x14ac:dyDescent="0.25">
      <c r="A41" s="13">
        <v>2007</v>
      </c>
      <c r="B41" s="14" t="s">
        <v>5</v>
      </c>
      <c r="C41" s="21">
        <v>12.459</v>
      </c>
      <c r="D41" s="16">
        <f t="shared" si="3"/>
        <v>3.1972169303404296E-2</v>
      </c>
      <c r="E41" s="21">
        <v>1.9470000000000001</v>
      </c>
      <c r="F41" s="16">
        <f t="shared" si="4"/>
        <v>3.2343584305408291E-2</v>
      </c>
      <c r="G41" s="20">
        <v>1362</v>
      </c>
      <c r="H41" s="16">
        <f t="shared" si="5"/>
        <v>3.2005819239861788E-2</v>
      </c>
    </row>
    <row r="42" spans="1:9" ht="15.55" x14ac:dyDescent="0.25">
      <c r="A42" s="13">
        <v>2008</v>
      </c>
      <c r="B42" s="14" t="s">
        <v>5</v>
      </c>
      <c r="C42" s="21">
        <v>12.941000000000001</v>
      </c>
      <c r="D42" s="16">
        <f t="shared" si="3"/>
        <v>3.86868930090698E-2</v>
      </c>
      <c r="E42" s="21">
        <v>2.0219999999999998</v>
      </c>
      <c r="F42" s="16">
        <f t="shared" si="4"/>
        <v>3.8520801232665436E-2</v>
      </c>
      <c r="G42" s="20">
        <v>1414.71</v>
      </c>
      <c r="H42" s="16">
        <f t="shared" si="5"/>
        <v>3.8700440528634417E-2</v>
      </c>
    </row>
    <row r="43" spans="1:9" ht="15.55" x14ac:dyDescent="0.25">
      <c r="A43" s="13" t="s">
        <v>8</v>
      </c>
      <c r="B43" s="14" t="s">
        <v>5</v>
      </c>
      <c r="C43" s="21">
        <v>13.196999999999999</v>
      </c>
      <c r="D43" s="16">
        <f t="shared" si="3"/>
        <v>1.9782087937562753E-2</v>
      </c>
      <c r="E43" s="21">
        <v>2.0619999999999998</v>
      </c>
      <c r="F43" s="16">
        <f t="shared" si="4"/>
        <v>1.9782393669633969E-2</v>
      </c>
      <c r="G43" s="20">
        <v>1442.72</v>
      </c>
      <c r="H43" s="16">
        <f t="shared" si="5"/>
        <v>1.9799110771818951E-2</v>
      </c>
    </row>
    <row r="44" spans="1:9" ht="15.7" customHeight="1" x14ac:dyDescent="0.25">
      <c r="A44" s="13" t="s">
        <v>9</v>
      </c>
      <c r="B44" s="14" t="s">
        <v>5</v>
      </c>
      <c r="C44" s="21">
        <v>16.495999999999999</v>
      </c>
      <c r="D44" s="16">
        <f t="shared" si="3"/>
        <v>0.24998105630067435</v>
      </c>
      <c r="E44" s="21">
        <v>2.0619999999999998</v>
      </c>
      <c r="F44" s="16">
        <f t="shared" si="4"/>
        <v>0</v>
      </c>
      <c r="G44" s="20">
        <v>1943.47</v>
      </c>
      <c r="H44" s="16">
        <f t="shared" si="5"/>
        <v>0.34708744593545515</v>
      </c>
    </row>
    <row r="45" spans="1:9" ht="15.55" x14ac:dyDescent="0.25">
      <c r="A45" s="13">
        <v>2010</v>
      </c>
      <c r="B45" s="14" t="s">
        <v>5</v>
      </c>
      <c r="C45" s="21">
        <v>16.495999999999999</v>
      </c>
      <c r="D45" s="16">
        <f t="shared" si="3"/>
        <v>0</v>
      </c>
      <c r="E45" s="21">
        <v>2.0619999999999998</v>
      </c>
      <c r="F45" s="16">
        <f t="shared" si="4"/>
        <v>0</v>
      </c>
      <c r="G45" s="20">
        <v>1979.51</v>
      </c>
      <c r="H45" s="16">
        <f t="shared" si="5"/>
        <v>1.8544150411377469E-2</v>
      </c>
    </row>
    <row r="46" spans="1:9" ht="15.55" x14ac:dyDescent="0.25">
      <c r="A46" s="13">
        <v>2011</v>
      </c>
      <c r="B46" s="14" t="s">
        <v>5</v>
      </c>
      <c r="C46" s="21">
        <v>16.760000000000002</v>
      </c>
      <c r="D46" s="16">
        <f t="shared" si="3"/>
        <v>1.6003879728419212E-2</v>
      </c>
      <c r="E46" s="21">
        <v>2.0950000000000002</v>
      </c>
      <c r="F46" s="16">
        <f t="shared" si="4"/>
        <v>1.6003879728419212E-2</v>
      </c>
      <c r="G46" s="20">
        <v>1990.74</v>
      </c>
      <c r="H46" s="16">
        <f t="shared" si="5"/>
        <v>5.6731211259353209E-3</v>
      </c>
    </row>
    <row r="47" spans="1:9" ht="15.55" x14ac:dyDescent="0.25">
      <c r="A47" s="13">
        <v>2012</v>
      </c>
      <c r="B47" s="14" t="s">
        <v>5</v>
      </c>
      <c r="C47" s="22">
        <v>17.178999999999998</v>
      </c>
      <c r="D47" s="16">
        <f t="shared" si="3"/>
        <v>2.4999999999999911E-2</v>
      </c>
      <c r="E47" s="22">
        <v>2.14737</v>
      </c>
      <c r="F47" s="16">
        <f t="shared" si="4"/>
        <v>2.4997613365155047E-2</v>
      </c>
      <c r="G47" s="20">
        <v>2003.64</v>
      </c>
      <c r="H47" s="16">
        <f t="shared" si="5"/>
        <v>6.4800024111637544E-3</v>
      </c>
    </row>
    <row r="48" spans="1:9" ht="15.55" x14ac:dyDescent="0.25">
      <c r="A48" s="13">
        <v>2013</v>
      </c>
      <c r="B48" s="14" t="s">
        <v>5</v>
      </c>
      <c r="C48" s="22">
        <v>17.367920000000002</v>
      </c>
      <c r="D48" s="16">
        <f t="shared" si="3"/>
        <v>1.0997147680307462E-2</v>
      </c>
      <c r="E48" s="22">
        <v>2.1709900000000002</v>
      </c>
      <c r="F48" s="16">
        <f t="shared" si="4"/>
        <v>1.0999501716052684E-2</v>
      </c>
      <c r="G48" s="20">
        <v>1997.43</v>
      </c>
      <c r="H48" s="16">
        <f t="shared" si="5"/>
        <v>-3.099359166317317E-3</v>
      </c>
    </row>
    <row r="49" spans="1:9" ht="15.55" x14ac:dyDescent="0.25">
      <c r="A49" s="13">
        <v>2014</v>
      </c>
      <c r="B49" s="14" t="s">
        <v>5</v>
      </c>
      <c r="C49" s="22">
        <v>17.367920000000002</v>
      </c>
      <c r="D49" s="16">
        <f t="shared" si="3"/>
        <v>0</v>
      </c>
      <c r="E49" s="22">
        <v>2.1709900000000002</v>
      </c>
      <c r="F49" s="16">
        <f t="shared" si="4"/>
        <v>0</v>
      </c>
      <c r="G49" s="23">
        <v>1990.21</v>
      </c>
      <c r="H49" s="16">
        <f t="shared" si="5"/>
        <v>-3.6146448185918612E-3</v>
      </c>
    </row>
    <row r="50" spans="1:9" ht="15.55" x14ac:dyDescent="0.25">
      <c r="A50" s="13" t="s">
        <v>12</v>
      </c>
      <c r="B50" s="14" t="s">
        <v>5</v>
      </c>
      <c r="C50" s="22">
        <v>17.367920000000002</v>
      </c>
      <c r="D50" s="16">
        <f t="shared" si="3"/>
        <v>0</v>
      </c>
      <c r="E50" s="22">
        <v>2.1709900000000002</v>
      </c>
      <c r="F50" s="16">
        <f t="shared" si="4"/>
        <v>0</v>
      </c>
      <c r="G50" s="20">
        <v>2042.54</v>
      </c>
      <c r="H50" s="16">
        <f t="shared" si="5"/>
        <v>2.6293707699187596E-2</v>
      </c>
    </row>
    <row r="51" spans="1:9" ht="15.55" x14ac:dyDescent="0.25">
      <c r="A51" s="13" t="s">
        <v>13</v>
      </c>
      <c r="B51" s="14" t="s">
        <v>5</v>
      </c>
      <c r="C51" s="22">
        <v>20.8415</v>
      </c>
      <c r="D51" s="16">
        <f t="shared" si="3"/>
        <v>0.19999976969032551</v>
      </c>
      <c r="E51" s="22">
        <v>2.1709900000000002</v>
      </c>
      <c r="F51" s="16">
        <f t="shared" si="4"/>
        <v>0</v>
      </c>
      <c r="G51" s="20">
        <v>2042.54</v>
      </c>
      <c r="H51" s="16">
        <f t="shared" si="5"/>
        <v>0</v>
      </c>
    </row>
    <row r="52" spans="1:9" ht="15.55" x14ac:dyDescent="0.25">
      <c r="A52" s="13">
        <v>2016</v>
      </c>
      <c r="B52" s="14" t="s">
        <v>5</v>
      </c>
      <c r="C52" s="22">
        <v>20.8415</v>
      </c>
      <c r="D52" s="16">
        <f t="shared" si="3"/>
        <v>0</v>
      </c>
      <c r="E52" s="22">
        <v>2.1709900000000002</v>
      </c>
      <c r="F52" s="16">
        <f t="shared" ref="F52:F57" si="6">+E52/E51-1</f>
        <v>0</v>
      </c>
      <c r="G52" s="20">
        <v>1973.43</v>
      </c>
      <c r="H52" s="16">
        <f t="shared" ref="H52:H57" si="7">+G52/G51-1</f>
        <v>-3.3835322686458946E-2</v>
      </c>
    </row>
    <row r="53" spans="1:9" ht="15.55" x14ac:dyDescent="0.25">
      <c r="A53" s="13">
        <v>2017</v>
      </c>
      <c r="B53" s="14" t="s">
        <v>5</v>
      </c>
      <c r="C53" s="22">
        <v>20.92483</v>
      </c>
      <c r="D53" s="16">
        <f t="shared" si="3"/>
        <v>3.9982726771106147E-3</v>
      </c>
      <c r="E53" s="22">
        <v>2.1796700000000002</v>
      </c>
      <c r="F53" s="16">
        <f t="shared" si="6"/>
        <v>3.9981759473788347E-3</v>
      </c>
      <c r="G53" s="20">
        <v>2041.35</v>
      </c>
      <c r="H53" s="16">
        <f t="shared" si="7"/>
        <v>3.4417232939602638E-2</v>
      </c>
    </row>
    <row r="54" spans="1:9" ht="15.55" x14ac:dyDescent="0.25">
      <c r="A54" s="13">
        <v>2018</v>
      </c>
      <c r="B54" s="14" t="s">
        <v>5</v>
      </c>
      <c r="C54" s="22">
        <v>21.468859999999999</v>
      </c>
      <c r="D54" s="16">
        <f t="shared" ref="D54:D59" si="8">+C54/C53-1</f>
        <v>2.599925543003212E-2</v>
      </c>
      <c r="E54" s="22">
        <v>2.2363400000000002</v>
      </c>
      <c r="F54" s="16">
        <f t="shared" si="6"/>
        <v>2.5999348525235444E-2</v>
      </c>
      <c r="G54" s="20">
        <v>2062.16</v>
      </c>
      <c r="H54" s="16">
        <f t="shared" si="7"/>
        <v>1.019423420775456E-2</v>
      </c>
    </row>
    <row r="55" spans="1:9" ht="15.55" x14ac:dyDescent="0.25">
      <c r="A55" s="13">
        <v>2019</v>
      </c>
      <c r="B55" s="24" t="s">
        <v>5</v>
      </c>
      <c r="C55" s="22">
        <v>21.6191</v>
      </c>
      <c r="D55" s="16">
        <f t="shared" si="8"/>
        <v>6.9980427465641259E-3</v>
      </c>
      <c r="E55" s="22">
        <v>2.2519900000000002</v>
      </c>
      <c r="F55" s="16">
        <f t="shared" si="6"/>
        <v>6.9980414427144311E-3</v>
      </c>
      <c r="G55" s="20">
        <v>2111.91</v>
      </c>
      <c r="H55" s="16">
        <f t="shared" si="7"/>
        <v>2.41251891220855E-2</v>
      </c>
    </row>
    <row r="56" spans="1:9" ht="15.55" x14ac:dyDescent="0.25">
      <c r="A56" s="13">
        <v>2020</v>
      </c>
      <c r="B56" s="24" t="s">
        <v>5</v>
      </c>
      <c r="C56" s="22">
        <v>21.8353</v>
      </c>
      <c r="D56" s="16">
        <f t="shared" si="8"/>
        <v>1.0000416298550752E-2</v>
      </c>
      <c r="E56" s="22">
        <v>2.2745099999999998</v>
      </c>
      <c r="F56" s="16">
        <f t="shared" si="6"/>
        <v>1.0000044405170438E-2</v>
      </c>
      <c r="G56" s="20">
        <v>2129.44</v>
      </c>
      <c r="H56" s="16">
        <f t="shared" si="7"/>
        <v>8.3005431102651794E-3</v>
      </c>
    </row>
    <row r="57" spans="1:9" ht="15.55" x14ac:dyDescent="0.25">
      <c r="A57" s="13">
        <v>2021</v>
      </c>
      <c r="B57" s="24" t="s">
        <v>5</v>
      </c>
      <c r="C57" s="22">
        <v>21.8353</v>
      </c>
      <c r="D57" s="16">
        <f t="shared" si="8"/>
        <v>0</v>
      </c>
      <c r="E57" s="22">
        <v>2.2745099999999998</v>
      </c>
      <c r="F57" s="16">
        <f t="shared" si="6"/>
        <v>0</v>
      </c>
      <c r="G57" s="20">
        <v>2081.2600000000002</v>
      </c>
      <c r="H57" s="16">
        <f t="shared" si="7"/>
        <v>-2.2625666841986525E-2</v>
      </c>
    </row>
    <row r="58" spans="1:9" ht="15.55" x14ac:dyDescent="0.25">
      <c r="A58" s="13">
        <v>2022</v>
      </c>
      <c r="B58" s="24" t="s">
        <v>5</v>
      </c>
      <c r="C58" s="22">
        <v>22.555869999999999</v>
      </c>
      <c r="D58" s="16">
        <f t="shared" si="8"/>
        <v>3.3000233566747417E-2</v>
      </c>
      <c r="E58" s="22">
        <v>2.3495699999999999</v>
      </c>
      <c r="F58" s="16">
        <f>+E58/E57-1</f>
        <v>3.300051439650753E-2</v>
      </c>
      <c r="G58" s="20">
        <v>2158.4</v>
      </c>
      <c r="H58" s="16">
        <f>+G58/G57-1</f>
        <v>3.7064086178564937E-2</v>
      </c>
    </row>
    <row r="59" spans="1:9" s="26" customFormat="1" ht="16.149999999999999" thickBot="1" x14ac:dyDescent="0.3">
      <c r="A59" s="27">
        <v>2023</v>
      </c>
      <c r="B59" s="28" t="s">
        <v>5</v>
      </c>
      <c r="C59" s="29">
        <v>24.157340000000001</v>
      </c>
      <c r="D59" s="30">
        <f t="shared" si="8"/>
        <v>7.1000143199974275E-2</v>
      </c>
      <c r="E59" s="29">
        <v>2.5163899999999999</v>
      </c>
      <c r="F59" s="30">
        <f>+E59/E58-1</f>
        <v>7.1000225573190079E-2</v>
      </c>
      <c r="G59" s="31">
        <v>2284.67</v>
      </c>
      <c r="H59" s="30">
        <f>+G59/G58-1</f>
        <v>5.8501667902149723E-2</v>
      </c>
      <c r="I59" s="25"/>
    </row>
  </sheetData>
  <phoneticPr fontId="0" type="noConversion"/>
  <pageMargins left="0.75" right="0.75" top="1" bottom="1" header="0" footer="0"/>
  <pageSetup paperSize="9" scale="72" orientation="portrait" r:id="rId1"/>
  <headerFooter alignWithMargins="0"/>
  <ignoredErrors>
    <ignoredError sqref="F36 D36 D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